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05" yWindow="210" windowWidth="11925" windowHeight="128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<sst xmlns="http://schemas.openxmlformats.org/spreadsheetml/2006/main" count="213" uniqueCount="207">
  <si>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</si>
  <si>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</si>
  <si>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</si>
  <si>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</si>
  <si>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</si>
  <si>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</si>
  <si>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</si>
  <si>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</si>
  <si>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</si>
  <si>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</si>
  <si>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</si>
  <si>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Земельный налог</t>
  </si>
  <si>
    <t>000  1  06  06000  00  0000  110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</si>
  <si>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</si>
  <si>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</si>
  <si>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 ОТ ПРОДАЖИ МАТЕРИАЛЬНЫХ И НЕМАТЕРИАЛЬНЫХ АКТИВОВ</t>
  </si>
  <si>
    <t>000  1  14  00000  00  0000  000</t>
  </si>
  <si>
    <t>БЕЗВОЗМЕЗДНЫЕ ПОСТУПЛЕНИЯ</t>
  </si>
  <si>
    <t>000  2  00  00000  00  0000  000</t>
  </si>
  <si>
    <t>Общегосударственные вопросы</t>
  </si>
  <si>
    <t xml:space="preserve"> Наименование показателя</t>
  </si>
  <si>
    <t>2</t>
  </si>
  <si>
    <t>УТВЕРЖДЕН</t>
  </si>
  <si>
    <t>_____________________</t>
  </si>
  <si>
    <t>О Т Ч Е Т</t>
  </si>
  <si>
    <t>от «___» ____________ 2010 года № ______</t>
  </si>
  <si>
    <t>Доходы от продажи земельных участков,  государственная  собственность на которые не разграниченна  и которые расположены в границах поселений</t>
  </si>
  <si>
    <t>ИСТОЧНИКИ ФИНАНСИРОВАНИЯ ДЕФИЦИТА БЮДЖЕТА</t>
  </si>
  <si>
    <t>Изменение остатков средств на счетах по учету  средств бюджета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</si>
  <si>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</si>
  <si>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</si>
  <si>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</si>
  <si>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</si>
  <si>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</si>
  <si>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сельского поселения Полноват</t>
  </si>
  <si>
    <t>ГОСУДАРСТВЕННАЯ ПОШЛИНА</t>
  </si>
  <si>
    <t>000  1  08  00000  00  0000  000</t>
  </si>
  <si>
    <t>000  1  16  00000  00  0000  000</t>
  </si>
  <si>
    <t xml:space="preserve">ШТРАФЫ, САНКЦИИ, ВОЗМЕЩЕНИЕ УЩЕРБА </t>
  </si>
  <si>
    <t>Прочие межбюджетные трансферты, передаваемые бюджетам поселений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</si>
  <si>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</si>
  <si>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</si>
  <si>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</si>
  <si>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</si>
  <si>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000 0113 0000000 000 000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</si>
  <si>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</si>
  <si>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</si>
  <si>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Связь и информатика</t>
  </si>
  <si>
    <t>ЖИЛИЩНО-КОММУНАЛЬНОЕ ХОЗЯЙСТВО</t>
  </si>
  <si>
    <t>Прочие выплаты по обязательствам государства (центральный аппарат)</t>
  </si>
  <si>
    <t>000 0113 0920305 000 000</t>
  </si>
  <si>
    <t xml:space="preserve">Осуществление  полномочий по государственной регистрации актов гражданского состояния </t>
  </si>
  <si>
    <t>000 0113 0013801 000 000</t>
  </si>
  <si>
    <t xml:space="preserve"> Центральный аппарат (содержание лиц, уполномоченных совершать отдельные нотариальные действия в сельских поселениях) </t>
  </si>
  <si>
    <t>Оценка недвижимости, признание прав и регулирование отношений по государственной и муниципальной собственности (расходы на содержание муниципальной собственности)</t>
  </si>
  <si>
    <t>000 0113 0900200 000 000</t>
  </si>
  <si>
    <t>Обеспечение деятельности подведомственных учреждений (центральный аппарат)</t>
  </si>
  <si>
    <t>000 0113 0939900 000 000</t>
  </si>
  <si>
    <t xml:space="preserve">Уличное освещение </t>
  </si>
  <si>
    <t>000 0503 6000100 000 000</t>
  </si>
  <si>
    <t>Прочие мероприятия по благоустройству городских округов и поселений</t>
  </si>
  <si>
    <t>000 0503 6000500 000 000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</si>
  <si>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 (предоставление субсидий юридическим лицам)</t>
  </si>
  <si>
    <t>000 0502 3510300 000 000</t>
  </si>
  <si>
    <t>Мероприятия в области коммунального хозяйства (предоставление субсидий юридическим лицам)</t>
  </si>
  <si>
    <t>000 0502 3510500 000 000</t>
  </si>
  <si>
    <t>Организация мест захоронения</t>
  </si>
  <si>
    <t>000 0503 6000400 000 000</t>
  </si>
  <si>
    <t>000 0113 7959000 000 000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</si>
  <si>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(предоставление субсидий юридическим лицам)</t>
  </si>
  <si>
    <t xml:space="preserve">Долгосрочная целевая программа сельского поселения Полноват «Развитие муниципальной службы в сельском поселении Полноват» на 2011-2013 годы
</t>
  </si>
  <si>
    <t>000 0502 3510200 000 000</t>
  </si>
  <si>
    <t>Иные межбюджетные трансферты на реализацию программы Ханты-Мансийского автономного округа - Югры «Модернизация и реформирование жилищно-коммунального комплекса Ханты-Мансийского автономного округа - Югры» на 2011-2013 годы (бюджет автономного округа)</t>
  </si>
  <si>
    <t>000 0502 5222100 000 000</t>
  </si>
  <si>
    <t>Доходы бюджета сельскго поселения Полноват</t>
  </si>
  <si>
    <t>Органы юстиции</t>
  </si>
  <si>
    <t>ДОХОДЫ  ОТ  ОКАЗАНИЯ  ПЛАТНЫХ  УСЛУГ  (РАБОТ)  И  КОМПЕНСАЦИИ ЗАТРАТ ГОСУДАРСТВА</t>
  </si>
  <si>
    <t>000  1  13  00000  00  0000  000</t>
  </si>
  <si>
    <t>Прочие доходы от оказания платных услуг  (работ) получателями средств бюджетов поселений</t>
  </si>
  <si>
    <t xml:space="preserve">000  1 13 01995 10 0000 130   </t>
  </si>
  <si>
    <t>000  1  08  04020  01  0000  110</t>
  </si>
  <si>
    <t>000  1  11  05013  10  0000  120</t>
  </si>
  <si>
    <t>000  1  14  06013  10  0000  430</t>
  </si>
  <si>
    <t>Резервные фонды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</si>
  <si>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</si>
  <si>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</si>
  <si>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</si>
  <si>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Коммунальное хозяйство</t>
  </si>
  <si>
    <t>Благоустройство</t>
  </si>
  <si>
    <t>Культура</t>
  </si>
  <si>
    <t>Дорожное хозяйство (дорожные фонды)</t>
  </si>
  <si>
    <t>Прочие безвозмездные поступления в бюджет поселений</t>
  </si>
  <si>
    <t>000  2  07  05000  10  0000  151</t>
  </si>
  <si>
    <t>000 0501 0000000 000 000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</si>
  <si>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</si>
  <si>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</si>
  <si>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 xml:space="preserve">КУЛЬТУРА, КИНЕМАТОГРАФИЯ </t>
  </si>
  <si>
    <t>000  1  11  09045  10  0000  120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</si>
  <si>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</si>
  <si>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</si>
  <si>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СОЦИАЛЬНАЯ ПОЛИТИКА</t>
  </si>
  <si>
    <t>Социальное обеспечение населения</t>
  </si>
  <si>
    <t>650 0100 0000000 000 000</t>
  </si>
  <si>
    <t>650 0102 0000000 000 000</t>
  </si>
  <si>
    <t>650 0103 0000000 000 000</t>
  </si>
  <si>
    <t>650 0104 0000000 000 000</t>
  </si>
  <si>
    <t>650 0113 0000000 000 000</t>
  </si>
  <si>
    <t>650 0200 0000000 000 000</t>
  </si>
  <si>
    <t>650 0203 0000000 000 000</t>
  </si>
  <si>
    <t>650 0300 0000000 000 000</t>
  </si>
  <si>
    <t>650 1403 0000000 000 000</t>
  </si>
  <si>
    <t>650 1105 0000000 000 000</t>
  </si>
  <si>
    <t>650 1003 0000000 000 000</t>
  </si>
  <si>
    <t>650 0502 0000000 000 000</t>
  </si>
  <si>
    <t>650 0503 0000000 000 000</t>
  </si>
  <si>
    <t>650 0800 0000000 000 000</t>
  </si>
  <si>
    <t>650 0801 0000000 000 000</t>
  </si>
  <si>
    <t>650 0304 0000000 000 000</t>
  </si>
  <si>
    <t>650 0314 0000000 000 000</t>
  </si>
  <si>
    <t>650 0400 0000000 000 000</t>
  </si>
  <si>
    <t>650 0409 0000000 000 000</t>
  </si>
  <si>
    <t>650 0410 0000000 000 000</t>
  </si>
  <si>
    <t>650 0412 0000000 000 000</t>
  </si>
  <si>
    <t>650 0500 0000000 000 000</t>
  </si>
  <si>
    <t>650 0111 0000000 000 000</t>
  </si>
  <si>
    <t>650 0309 0000000 000 000</t>
  </si>
  <si>
    <t>ФИЗИЧЕСКАЯ КУЛЬТУРА И СПОРТ</t>
  </si>
  <si>
    <t>Другие вопросы в области физической культуры и спорта</t>
  </si>
  <si>
    <t>650 1100 0000000 000 000</t>
  </si>
  <si>
    <t>МЕЖБЮДЖЕТНЫЕ ТРАНСФЕРТЫ ОБЩЕГО ХАРАКТЕРА БЮДЖЕТАМ СУБЪЕКТОВ РОССИЙСКОЙ ФЕДЕРАЦИИ И МУНИЦИПАЛЬНЫХ ОБРАЗОВАНИЙ</t>
  </si>
  <si>
    <t>650 1400 0000000 000 000</t>
  </si>
  <si>
    <t>Прочие межбюджетные трансферты общего характера</t>
  </si>
  <si>
    <t>650 1000 0000000 000 000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</si>
  <si>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</si>
  <si>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</si>
  <si>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</si>
  <si>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</si>
  <si>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 xml:space="preserve">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</si>
  <si>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</si>
  <si>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000  1  08  04000  01  0000  110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</si>
  <si>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</si>
  <si>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 </t>
  </si>
  <si>
    <t>000  1  14  06000  00  0000  430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</si>
  <si>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</si>
  <si>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000  1  14  02053  10  0000  410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</si>
  <si>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</si>
  <si>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000  1  14  02000  10  0000  410</t>
  </si>
  <si>
    <t>Иные межбюджетные трансферты</t>
  </si>
  <si>
    <t>650 01 05 02 01 10 0000 510</t>
  </si>
  <si>
    <t>Жилищное хозяйство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</si>
  <si>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</si>
  <si>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</si>
  <si>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650 01 05 02 01 10 0000 610</t>
  </si>
  <si>
    <t>Расходы бюджета  сельского поселения Полноват</t>
  </si>
  <si>
    <t>Результат исполнения бюджета (Профицит (+) / Дефицит (-))</t>
  </si>
  <si>
    <t>Источники финансирования дефицита бюджета</t>
  </si>
  <si>
    <t xml:space="preserve">Земельный налог с организаций, обладающих земельным участков, расположенным в границах сельских поселений </t>
  </si>
  <si>
    <t>000  1  06  06033  10  0000  110</t>
  </si>
  <si>
    <t xml:space="preserve">Земельный налог с физических лиц, обладающих земельным участков, расположенным в границах сельских поселений </t>
  </si>
  <si>
    <t>000  1  06  06043  10  0000  110</t>
  </si>
  <si>
    <t>000  1  11  09000  00  0000  120</t>
  </si>
  <si>
    <t>Доходы от оказания платных услуг</t>
  </si>
  <si>
    <t xml:space="preserve">000  1 13 01000 00 0000 130   </t>
  </si>
  <si>
    <t>Невыясненные поступления, зачисляемые в бюджеты сельских поселений</t>
  </si>
  <si>
    <t>000  1  17  01050  10  0000  180</t>
  </si>
  <si>
    <t>000  1  17  00000  00  0000  000</t>
  </si>
  <si>
    <t>НЕВЫЯСНЕННЫЕ ПОСТУПЛЕНИЯ,  ЗАЧИСЛЯЕМЫЕ В БЮДЖЕТЫ СЕЛЬСКИХ ПОСЕЛЕНИЙ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</si>
  <si>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</si>
  <si>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</si>
  <si>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</si>
  <si>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</si>
  <si>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000  1 03 02230 01 0000 110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</si>
  <si>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</si>
  <si>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</si>
  <si>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БЕЗВОЗМЕЗДНЫЕ ПОСТУПЛЕНИЯ ОТ ДРУГИХ БЮДЖЕТОВ БЮДЖЕТНОЙ СИСТЕМЫ РОССИЙСКОЙ ФЕДЕРАЦИИ </t>
  </si>
  <si>
    <t>000 2 02 00000 00 0000 000</t>
  </si>
  <si>
    <t>Дотации бюджетам бюджетной системы Российской Федерации</t>
  </si>
  <si>
    <t>000 2 02 10000 00 0000 151</t>
  </si>
  <si>
    <t>000 2 02 15001 10 0000 151</t>
  </si>
  <si>
    <t>Субвенции бюджетам бюджетной системы Российской Федерации</t>
  </si>
  <si>
    <t>000 2 02 30000 00 0000 151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</si>
  <si>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</si>
  <si>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</si>
  <si>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000 2 02 35930 10 0000 151</t>
  </si>
  <si>
    <t>000 2 02 40000 00 0000 151</t>
  </si>
  <si>
    <t>000 2 02 40014 10 0000 151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</si>
  <si>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</si>
  <si>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000  1  01  02030  01  0000  110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</si>
  <si>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</si>
  <si>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</si>
  <si>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</si>
  <si>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</si>
  <si>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Обеспечение деятельности финансовых, налоговых и таможенных органов и органов (финансово-бюджетного) надзора</t>
  </si>
  <si>
    <t>000 0106 0000000 000 000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</si>
  <si>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</si>
  <si>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000  1  01  02020  01  0000  110</t>
  </si>
  <si>
    <t>000 2 02 04999 10 0000 151</t>
  </si>
  <si>
    <t>650 1102 0000000 000 000</t>
  </si>
  <si>
    <t>Массовый спорт</t>
  </si>
  <si>
    <t xml:space="preserve"> об исполнении бюджета сельского  поселения Полноват за I полугодие  2018 года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</si>
  <si>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</si>
  <si>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</si>
  <si>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</si>
  <si>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</si>
  <si>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государственную регистрацию актов гражданского состояния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</si>
  <si>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</si>
  <si>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от __ сентября 2018 года № 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</si>
</sst>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&quot;р.&quot;"/>
    <numFmt numFmtId="174" formatCode="#,##0.0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</numFmts>
  <fonts count="46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3" tint="0.39998000860214233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35" borderId="10" xfId="0" applyFont="1" applyFill="1" applyBorder="1" applyAlignment="1">
      <alignment horizontal="left" vertical="top" wrapText="1"/>
    </xf>
    <xf numFmtId="4" fontId="5" fillId="35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43" fontId="5" fillId="0" borderId="10" xfId="59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/>
    </xf>
    <xf numFmtId="0" fontId="5" fillId="33" borderId="1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49" fontId="5" fillId="35" borderId="10" xfId="0" applyNumberFormat="1" applyFont="1" applyFill="1" applyBorder="1" applyAlignment="1">
      <alignment vertical="center"/>
    </xf>
    <xf numFmtId="4" fontId="5" fillId="35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right" vertical="center"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49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180" fontId="5" fillId="0" borderId="10" xfId="52" applyNumberFormat="1" applyFont="1" applyFill="1" applyBorder="1" applyAlignment="1" applyProtection="1">
      <alignment horizontal="left" vertical="center"/>
      <protection hidden="1"/>
    </xf>
    <xf numFmtId="18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 wrapText="1"/>
    </xf>
    <xf numFmtId="0" fontId="5" fillId="15" borderId="10" xfId="0" applyFont="1" applyFill="1" applyBorder="1" applyAlignment="1">
      <alignment vertical="center" wrapText="1"/>
    </xf>
    <xf numFmtId="49" fontId="5" fillId="15" borderId="10" xfId="0" applyNumberFormat="1" applyFont="1" applyFill="1" applyBorder="1" applyAlignment="1">
      <alignment vertical="center"/>
    </xf>
    <xf numFmtId="4" fontId="5" fillId="15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zoomScaleSheetLayoutView="100" zoomScalePageLayoutView="0" workbookViewId="0" topLeftCell="A12">
      <selection activeCell="I15" sqref="I15"/>
    </sheetView>
  </sheetViews>
  <sheetFormatPr defaultColWidth="9.140625" defaultRowHeight="12"/>
  <cols>
    <col min="1" max="1" width="58.28125" style="3" customWidth="1"/>
    <col min="2" max="2" width="35.8515625" style="7" customWidth="1"/>
    <col min="3" max="3" width="22.7109375" style="3" customWidth="1"/>
  </cols>
  <sheetData>
    <row r="1" spans="2:3" ht="21.75" customHeight="1" hidden="1">
      <c r="B1" s="73" t="s">
        <v>22</v>
      </c>
      <c r="C1" s="73"/>
    </row>
    <row r="2" spans="1:3" s="1" customFormat="1" ht="18.75" customHeight="1" hidden="1">
      <c r="A2" s="3"/>
      <c r="B2" s="69" t="s">
        <v>33</v>
      </c>
      <c r="C2" s="69"/>
    </row>
    <row r="3" spans="1:3" s="1" customFormat="1" ht="18" customHeight="1" hidden="1">
      <c r="A3" s="3"/>
      <c r="B3" s="69" t="s">
        <v>34</v>
      </c>
      <c r="C3" s="69"/>
    </row>
    <row r="4" spans="1:3" s="1" customFormat="1" ht="21.75" customHeight="1" hidden="1">
      <c r="A4" s="3"/>
      <c r="B4" s="69" t="s">
        <v>25</v>
      </c>
      <c r="C4" s="69"/>
    </row>
    <row r="5" spans="1:3" s="1" customFormat="1" ht="24.75" customHeight="1" hidden="1">
      <c r="A5" s="5"/>
      <c r="B5" s="4"/>
      <c r="C5" s="4"/>
    </row>
    <row r="6" spans="2:3" ht="21.75" customHeight="1">
      <c r="B6" s="73" t="s">
        <v>22</v>
      </c>
      <c r="C6" s="73"/>
    </row>
    <row r="7" spans="1:3" s="1" customFormat="1" ht="18.75" customHeight="1">
      <c r="A7" s="3"/>
      <c r="B7" s="69" t="s">
        <v>33</v>
      </c>
      <c r="C7" s="69"/>
    </row>
    <row r="8" spans="1:3" s="1" customFormat="1" ht="18" customHeight="1">
      <c r="A8" s="3"/>
      <c r="B8" s="69" t="s">
        <v>34</v>
      </c>
      <c r="C8" s="69"/>
    </row>
    <row r="9" spans="1:3" s="1" customFormat="1" ht="21.75" customHeight="1">
      <c r="A9" s="3"/>
      <c r="B9" s="69" t="s">
        <v>206</v>
      </c>
      <c r="C9" s="69"/>
    </row>
    <row r="10" spans="1:3" s="1" customFormat="1" ht="24.75" customHeight="1">
      <c r="A10" s="5"/>
      <c r="B10" s="4"/>
      <c r="C10" s="4"/>
    </row>
    <row r="11" spans="1:3" s="1" customFormat="1" ht="21.75" customHeight="1">
      <c r="A11" s="68" t="s">
        <v>24</v>
      </c>
      <c r="B11" s="68"/>
      <c r="C11" s="68"/>
    </row>
    <row r="12" spans="1:3" s="1" customFormat="1" ht="18.75" customHeight="1">
      <c r="A12" s="68" t="s">
        <v>199</v>
      </c>
      <c r="B12" s="68"/>
      <c r="C12" s="68"/>
    </row>
    <row r="13" spans="1:3" s="1" customFormat="1" ht="18" customHeight="1">
      <c r="A13" s="6"/>
      <c r="B13" s="6"/>
      <c r="C13" s="6"/>
    </row>
    <row r="14" spans="1:3" s="1" customFormat="1" ht="21.75" customHeight="1">
      <c r="A14" s="68" t="s">
        <v>74</v>
      </c>
      <c r="B14" s="68"/>
      <c r="C14" s="68"/>
    </row>
    <row r="15" spans="1:3" s="1" customFormat="1" ht="24.75" customHeight="1">
      <c r="A15" s="3"/>
      <c r="B15" s="7"/>
      <c r="C15" s="4"/>
    </row>
    <row r="16" spans="1:3" s="2" customFormat="1" ht="29.25" customHeight="1">
      <c r="A16" s="8" t="s">
        <v>0</v>
      </c>
      <c r="B16" s="9" t="s">
        <v>31</v>
      </c>
      <c r="C16" s="8" t="s">
        <v>29</v>
      </c>
    </row>
    <row r="17" spans="1:3" s="2" customFormat="1" ht="15" customHeight="1">
      <c r="A17" s="15">
        <v>1</v>
      </c>
      <c r="B17" s="16" t="s">
        <v>21</v>
      </c>
      <c r="C17" s="15">
        <v>3</v>
      </c>
    </row>
    <row r="18" spans="1:3" s="45" customFormat="1" ht="15.75">
      <c r="A18" s="55" t="s">
        <v>1</v>
      </c>
      <c r="B18" s="48" t="s">
        <v>2</v>
      </c>
      <c r="C18" s="49">
        <f>C19+C24+C30+C36+C39+C41+C45+C48+C53</f>
        <v>2542716.4899999998</v>
      </c>
    </row>
    <row r="19" spans="1:3" s="45" customFormat="1" ht="15.75">
      <c r="A19" s="58" t="s">
        <v>3</v>
      </c>
      <c r="B19" s="59" t="s">
        <v>4</v>
      </c>
      <c r="C19" s="60">
        <f>C20</f>
        <v>1008517.21</v>
      </c>
    </row>
    <row r="20" spans="1:3" s="45" customFormat="1" ht="15.75">
      <c r="A20" s="19" t="s">
        <v>5</v>
      </c>
      <c r="B20" s="23" t="s">
        <v>6</v>
      </c>
      <c r="C20" s="24">
        <f>C21+C22+C23</f>
        <v>1008517.21</v>
      </c>
    </row>
    <row r="21" spans="1:3" s="45" customFormat="1" ht="100.5" customHeight="1">
      <c r="A21" s="19" t="s">
        <v>133</v>
      </c>
      <c r="B21" s="23" t="s">
        <v>134</v>
      </c>
      <c r="C21" s="24">
        <v>1008517.21</v>
      </c>
    </row>
    <row r="22" spans="1:3" s="45" customFormat="1" ht="189" hidden="1">
      <c r="A22" s="19" t="s">
        <v>194</v>
      </c>
      <c r="B22" s="23" t="s">
        <v>195</v>
      </c>
      <c r="C22" s="24"/>
    </row>
    <row r="23" spans="1:3" s="45" customFormat="1" ht="110.25" hidden="1">
      <c r="A23" s="19" t="s">
        <v>186</v>
      </c>
      <c r="B23" s="23" t="s">
        <v>187</v>
      </c>
      <c r="C23" s="24"/>
    </row>
    <row r="24" spans="1:3" ht="50.25" customHeight="1">
      <c r="A24" s="44" t="s">
        <v>167</v>
      </c>
      <c r="B24" s="20" t="s">
        <v>168</v>
      </c>
      <c r="C24" s="21">
        <f>C25</f>
        <v>1033956.48</v>
      </c>
    </row>
    <row r="25" spans="1:3" ht="51" customHeight="1">
      <c r="A25" s="19" t="s">
        <v>169</v>
      </c>
      <c r="B25" s="23" t="s">
        <v>170</v>
      </c>
      <c r="C25" s="24">
        <f>C26+C27+C28+C29</f>
        <v>1033956.48</v>
      </c>
    </row>
    <row r="26" spans="1:3" ht="99" customHeight="1">
      <c r="A26" s="19" t="s">
        <v>200</v>
      </c>
      <c r="B26" s="23" t="s">
        <v>171</v>
      </c>
      <c r="C26" s="24">
        <v>448094.76</v>
      </c>
    </row>
    <row r="27" spans="1:3" ht="118.5" customHeight="1">
      <c r="A27" s="19" t="s">
        <v>188</v>
      </c>
      <c r="B27" s="23" t="s">
        <v>189</v>
      </c>
      <c r="C27" s="24">
        <v>3396.91</v>
      </c>
    </row>
    <row r="28" spans="1:3" ht="99" customHeight="1">
      <c r="A28" s="19" t="s">
        <v>172</v>
      </c>
      <c r="B28" s="23" t="s">
        <v>173</v>
      </c>
      <c r="C28" s="24">
        <v>675565.61</v>
      </c>
    </row>
    <row r="29" spans="1:3" ht="99" customHeight="1">
      <c r="A29" s="19" t="s">
        <v>191</v>
      </c>
      <c r="B29" s="23" t="s">
        <v>190</v>
      </c>
      <c r="C29" s="24">
        <v>-93100.8</v>
      </c>
    </row>
    <row r="30" spans="1:3" ht="15.75">
      <c r="A30" s="44" t="s">
        <v>7</v>
      </c>
      <c r="B30" s="20" t="s">
        <v>8</v>
      </c>
      <c r="C30" s="21">
        <f>C31+C33</f>
        <v>39961.649999999994</v>
      </c>
    </row>
    <row r="31" spans="1:3" ht="15.75">
      <c r="A31" s="19" t="s">
        <v>9</v>
      </c>
      <c r="B31" s="23" t="s">
        <v>10</v>
      </c>
      <c r="C31" s="24">
        <f>C32</f>
        <v>16643.7</v>
      </c>
    </row>
    <row r="32" spans="1:3" ht="63">
      <c r="A32" s="19" t="s">
        <v>135</v>
      </c>
      <c r="B32" s="23" t="s">
        <v>136</v>
      </c>
      <c r="C32" s="24">
        <v>16643.7</v>
      </c>
    </row>
    <row r="33" spans="1:3" ht="15.75">
      <c r="A33" s="19" t="s">
        <v>11</v>
      </c>
      <c r="B33" s="23" t="s">
        <v>12</v>
      </c>
      <c r="C33" s="24">
        <f>C34+C35</f>
        <v>23317.949999999997</v>
      </c>
    </row>
    <row r="34" spans="1:3" ht="47.25">
      <c r="A34" s="19" t="s">
        <v>156</v>
      </c>
      <c r="B34" s="23" t="s">
        <v>157</v>
      </c>
      <c r="C34" s="24">
        <v>18052.46</v>
      </c>
    </row>
    <row r="35" spans="1:3" ht="47.25">
      <c r="A35" s="19" t="s">
        <v>158</v>
      </c>
      <c r="B35" s="23" t="s">
        <v>159</v>
      </c>
      <c r="C35" s="24">
        <v>5265.49</v>
      </c>
    </row>
    <row r="36" spans="1:3" ht="15.75">
      <c r="A36" s="44" t="s">
        <v>35</v>
      </c>
      <c r="B36" s="20" t="s">
        <v>36</v>
      </c>
      <c r="C36" s="21">
        <f>C37</f>
        <v>15800</v>
      </c>
    </row>
    <row r="37" spans="1:3" ht="69.75" customHeight="1">
      <c r="A37" s="19" t="s">
        <v>137</v>
      </c>
      <c r="B37" s="23" t="s">
        <v>139</v>
      </c>
      <c r="C37" s="24">
        <f>C38</f>
        <v>15800</v>
      </c>
    </row>
    <row r="38" spans="1:3" ht="119.25" customHeight="1">
      <c r="A38" s="19" t="s">
        <v>138</v>
      </c>
      <c r="B38" s="23" t="s">
        <v>80</v>
      </c>
      <c r="C38" s="24">
        <v>15800</v>
      </c>
    </row>
    <row r="39" spans="1:3" ht="51.75" customHeight="1" hidden="1">
      <c r="A39" s="44" t="s">
        <v>166</v>
      </c>
      <c r="B39" s="20" t="s">
        <v>165</v>
      </c>
      <c r="C39" s="21">
        <f>C40</f>
        <v>0</v>
      </c>
    </row>
    <row r="40" spans="1:3" ht="45" customHeight="1" hidden="1">
      <c r="A40" s="19" t="s">
        <v>163</v>
      </c>
      <c r="B40" s="23" t="s">
        <v>164</v>
      </c>
      <c r="C40" s="24"/>
    </row>
    <row r="41" spans="1:3" ht="46.5" customHeight="1">
      <c r="A41" s="44" t="s">
        <v>13</v>
      </c>
      <c r="B41" s="20" t="s">
        <v>14</v>
      </c>
      <c r="C41" s="21">
        <f>C42</f>
        <v>318481.15</v>
      </c>
    </row>
    <row r="42" spans="1:3" ht="123.75" customHeight="1">
      <c r="A42" s="19" t="s">
        <v>201</v>
      </c>
      <c r="B42" s="23" t="s">
        <v>160</v>
      </c>
      <c r="C42" s="24">
        <f>C44</f>
        <v>318481.15</v>
      </c>
    </row>
    <row r="43" spans="1:3" ht="103.5" customHeight="1" hidden="1">
      <c r="A43" s="19" t="s">
        <v>140</v>
      </c>
      <c r="B43" s="23" t="s">
        <v>81</v>
      </c>
      <c r="C43" s="24">
        <v>0</v>
      </c>
    </row>
    <row r="44" spans="1:3" ht="121.5" customHeight="1">
      <c r="A44" s="19" t="s">
        <v>205</v>
      </c>
      <c r="B44" s="23" t="s">
        <v>97</v>
      </c>
      <c r="C44" s="24">
        <v>318481.15</v>
      </c>
    </row>
    <row r="45" spans="1:3" ht="46.5" customHeight="1">
      <c r="A45" s="44" t="s">
        <v>76</v>
      </c>
      <c r="B45" s="20" t="s">
        <v>77</v>
      </c>
      <c r="C45" s="21">
        <f>C47</f>
        <v>21000</v>
      </c>
    </row>
    <row r="46" spans="1:3" ht="38.25" customHeight="1" hidden="1">
      <c r="A46" s="19" t="s">
        <v>161</v>
      </c>
      <c r="B46" s="23" t="s">
        <v>162</v>
      </c>
      <c r="C46" s="24">
        <f>C47</f>
        <v>21000</v>
      </c>
    </row>
    <row r="47" spans="1:3" ht="57" customHeight="1">
      <c r="A47" s="19" t="s">
        <v>78</v>
      </c>
      <c r="B47" s="23" t="s">
        <v>79</v>
      </c>
      <c r="C47" s="24">
        <v>21000</v>
      </c>
    </row>
    <row r="48" spans="1:3" ht="36" customHeight="1">
      <c r="A48" s="44" t="s">
        <v>15</v>
      </c>
      <c r="B48" s="20" t="s">
        <v>16</v>
      </c>
      <c r="C48" s="21">
        <f>C49+C52</f>
        <v>105000</v>
      </c>
    </row>
    <row r="49" spans="1:3" ht="67.5" customHeight="1" hidden="1">
      <c r="A49" s="19" t="s">
        <v>141</v>
      </c>
      <c r="B49" s="23" t="s">
        <v>142</v>
      </c>
      <c r="C49" s="24">
        <f>C50</f>
        <v>0</v>
      </c>
    </row>
    <row r="50" spans="1:3" ht="67.5" customHeight="1" hidden="1">
      <c r="A50" s="19" t="s">
        <v>26</v>
      </c>
      <c r="B50" s="23" t="s">
        <v>82</v>
      </c>
      <c r="C50" s="24">
        <v>0</v>
      </c>
    </row>
    <row r="51" spans="1:3" ht="114" customHeight="1">
      <c r="A51" s="19" t="s">
        <v>145</v>
      </c>
      <c r="B51" s="23" t="s">
        <v>146</v>
      </c>
      <c r="C51" s="24">
        <f>C52</f>
        <v>105000</v>
      </c>
    </row>
    <row r="52" spans="1:3" ht="129.75" customHeight="1">
      <c r="A52" s="19" t="s">
        <v>143</v>
      </c>
      <c r="B52" s="23" t="s">
        <v>144</v>
      </c>
      <c r="C52" s="24">
        <v>105000</v>
      </c>
    </row>
    <row r="53" spans="1:3" ht="28.5" customHeight="1" hidden="1">
      <c r="A53" s="44" t="s">
        <v>38</v>
      </c>
      <c r="B53" s="20" t="s">
        <v>37</v>
      </c>
      <c r="C53" s="21">
        <f>C54</f>
        <v>0</v>
      </c>
    </row>
    <row r="54" spans="1:3" ht="48.75" customHeight="1" hidden="1">
      <c r="A54" s="19" t="s">
        <v>98</v>
      </c>
      <c r="B54" s="23" t="s">
        <v>99</v>
      </c>
      <c r="C54" s="24"/>
    </row>
    <row r="55" spans="1:3" ht="15.75">
      <c r="A55" s="55" t="s">
        <v>17</v>
      </c>
      <c r="B55" s="48" t="s">
        <v>18</v>
      </c>
      <c r="C55" s="49">
        <f>C56</f>
        <v>15283167.77</v>
      </c>
    </row>
    <row r="56" spans="1:3" ht="47.25">
      <c r="A56" s="57" t="s">
        <v>174</v>
      </c>
      <c r="B56" s="46" t="s">
        <v>175</v>
      </c>
      <c r="C56" s="47">
        <f>C57+C59+C62</f>
        <v>15283167.77</v>
      </c>
    </row>
    <row r="57" spans="1:3" ht="31.5">
      <c r="A57" s="56" t="s">
        <v>176</v>
      </c>
      <c r="B57" s="23" t="s">
        <v>177</v>
      </c>
      <c r="C57" s="22">
        <f>C58</f>
        <v>11095718</v>
      </c>
    </row>
    <row r="58" spans="1:3" ht="33.75" customHeight="1">
      <c r="A58" s="50" t="s">
        <v>202</v>
      </c>
      <c r="B58" s="51" t="s">
        <v>178</v>
      </c>
      <c r="C58" s="22">
        <v>11095718</v>
      </c>
    </row>
    <row r="59" spans="1:3" ht="31.5">
      <c r="A59" s="50" t="s">
        <v>179</v>
      </c>
      <c r="B59" s="52" t="s">
        <v>180</v>
      </c>
      <c r="C59" s="22">
        <f>C60+C61</f>
        <v>136579.64</v>
      </c>
    </row>
    <row r="60" spans="1:3" ht="66.75" customHeight="1">
      <c r="A60" s="50" t="s">
        <v>181</v>
      </c>
      <c r="B60" s="51" t="s">
        <v>182</v>
      </c>
      <c r="C60" s="22">
        <v>114979.64</v>
      </c>
    </row>
    <row r="61" spans="1:3" ht="51" customHeight="1">
      <c r="A61" s="50" t="s">
        <v>204</v>
      </c>
      <c r="B61" s="52" t="s">
        <v>183</v>
      </c>
      <c r="C61" s="22">
        <v>21600</v>
      </c>
    </row>
    <row r="62" spans="1:3" ht="23.25" customHeight="1">
      <c r="A62" s="56" t="s">
        <v>147</v>
      </c>
      <c r="B62" s="53" t="s">
        <v>184</v>
      </c>
      <c r="C62" s="22">
        <f>C63+C64</f>
        <v>4050870.13</v>
      </c>
    </row>
    <row r="63" spans="1:3" ht="100.5" customHeight="1">
      <c r="A63" s="54" t="s">
        <v>203</v>
      </c>
      <c r="B63" s="53" t="s">
        <v>185</v>
      </c>
      <c r="C63" s="24">
        <v>0</v>
      </c>
    </row>
    <row r="64" spans="1:3" s="27" customFormat="1" ht="35.25" customHeight="1">
      <c r="A64" s="64" t="s">
        <v>39</v>
      </c>
      <c r="B64" s="23" t="s">
        <v>196</v>
      </c>
      <c r="C64" s="24">
        <v>4050870.13</v>
      </c>
    </row>
    <row r="65" spans="1:3" s="27" customFormat="1" ht="32.25" customHeight="1" hidden="1">
      <c r="A65" s="28" t="s">
        <v>91</v>
      </c>
      <c r="B65" s="23" t="s">
        <v>92</v>
      </c>
      <c r="C65" s="24"/>
    </row>
    <row r="66" spans="1:3" ht="15.75">
      <c r="A66" s="44" t="s">
        <v>32</v>
      </c>
      <c r="B66" s="20"/>
      <c r="C66" s="21">
        <f>C18+C55</f>
        <v>17825884.259999998</v>
      </c>
    </row>
    <row r="67" spans="1:3" ht="14.25" customHeight="1">
      <c r="A67" s="25"/>
      <c r="B67" s="26"/>
      <c r="C67" s="25"/>
    </row>
    <row r="68" spans="1:3" ht="28.5" customHeight="1">
      <c r="A68" s="76" t="s">
        <v>153</v>
      </c>
      <c r="B68" s="76"/>
      <c r="C68" s="76"/>
    </row>
    <row r="69" spans="1:3" s="10" customFormat="1" ht="21" customHeight="1">
      <c r="A69" s="70" t="s">
        <v>20</v>
      </c>
      <c r="B69" s="74" t="s">
        <v>30</v>
      </c>
      <c r="C69" s="75" t="s">
        <v>29</v>
      </c>
    </row>
    <row r="70" spans="1:3" s="10" customFormat="1" ht="10.5" customHeight="1">
      <c r="A70" s="70"/>
      <c r="B70" s="74"/>
      <c r="C70" s="75"/>
    </row>
    <row r="71" spans="1:3" s="10" customFormat="1" ht="15.75">
      <c r="A71" s="11">
        <v>1</v>
      </c>
      <c r="B71" s="36" t="s">
        <v>21</v>
      </c>
      <c r="C71" s="12">
        <v>3</v>
      </c>
    </row>
    <row r="72" spans="1:3" s="10" customFormat="1" ht="21.75" customHeight="1">
      <c r="A72" s="61" t="s">
        <v>19</v>
      </c>
      <c r="B72" s="31" t="s">
        <v>102</v>
      </c>
      <c r="C72" s="32">
        <f>C73+C74+C75+C76+C78</f>
        <v>6658376.26</v>
      </c>
    </row>
    <row r="73" spans="1:3" s="10" customFormat="1" ht="53.25" customHeight="1">
      <c r="A73" s="13" t="s">
        <v>40</v>
      </c>
      <c r="B73" s="36" t="s">
        <v>103</v>
      </c>
      <c r="C73" s="14">
        <v>1093760.12</v>
      </c>
    </row>
    <row r="74" spans="1:3" s="10" customFormat="1" ht="72" customHeight="1">
      <c r="A74" s="13" t="s">
        <v>41</v>
      </c>
      <c r="B74" s="36" t="s">
        <v>104</v>
      </c>
      <c r="C74" s="14">
        <v>10000</v>
      </c>
    </row>
    <row r="75" spans="1:3" s="10" customFormat="1" ht="65.25" customHeight="1">
      <c r="A75" s="13" t="s">
        <v>42</v>
      </c>
      <c r="B75" s="36" t="s">
        <v>105</v>
      </c>
      <c r="C75" s="14">
        <v>4592499.96</v>
      </c>
    </row>
    <row r="76" spans="1:3" s="10" customFormat="1" ht="48.75" customHeight="1">
      <c r="A76" s="13" t="s">
        <v>192</v>
      </c>
      <c r="B76" s="36" t="s">
        <v>193</v>
      </c>
      <c r="C76" s="14">
        <v>1500</v>
      </c>
    </row>
    <row r="77" spans="1:3" s="10" customFormat="1" ht="19.5" customHeight="1">
      <c r="A77" s="63" t="s">
        <v>83</v>
      </c>
      <c r="B77" s="37" t="s">
        <v>124</v>
      </c>
      <c r="C77" s="35">
        <v>0</v>
      </c>
    </row>
    <row r="78" spans="1:3" ht="19.5" customHeight="1">
      <c r="A78" s="63" t="s">
        <v>43</v>
      </c>
      <c r="B78" s="37" t="s">
        <v>106</v>
      </c>
      <c r="C78" s="35">
        <v>960616.18</v>
      </c>
    </row>
    <row r="79" spans="1:3" ht="33" customHeight="1" hidden="1">
      <c r="A79" s="13" t="s">
        <v>51</v>
      </c>
      <c r="B79" s="36" t="s">
        <v>52</v>
      </c>
      <c r="C79" s="14"/>
    </row>
    <row r="80" spans="1:3" ht="48.75" customHeight="1" hidden="1">
      <c r="A80" s="13" t="s">
        <v>53</v>
      </c>
      <c r="B80" s="36" t="s">
        <v>44</v>
      </c>
      <c r="C80" s="14">
        <v>65347.45</v>
      </c>
    </row>
    <row r="81" spans="1:3" ht="67.5" customHeight="1" hidden="1">
      <c r="A81" s="13" t="s">
        <v>54</v>
      </c>
      <c r="B81" s="36" t="s">
        <v>55</v>
      </c>
      <c r="C81" s="14"/>
    </row>
    <row r="82" spans="1:3" ht="30" customHeight="1" hidden="1">
      <c r="A82" s="13" t="s">
        <v>49</v>
      </c>
      <c r="B82" s="36" t="s">
        <v>50</v>
      </c>
      <c r="C82" s="14">
        <v>95000</v>
      </c>
    </row>
    <row r="83" spans="1:3" ht="45.75" customHeight="1" hidden="1">
      <c r="A83" s="13" t="s">
        <v>56</v>
      </c>
      <c r="B83" s="36" t="s">
        <v>57</v>
      </c>
      <c r="C83" s="14">
        <v>202800.96</v>
      </c>
    </row>
    <row r="84" spans="1:3" ht="22.5" customHeight="1" hidden="1">
      <c r="A84" s="64" t="s">
        <v>70</v>
      </c>
      <c r="B84" s="36" t="s">
        <v>68</v>
      </c>
      <c r="C84" s="14"/>
    </row>
    <row r="85" spans="1:3" ht="23.25" customHeight="1">
      <c r="A85" s="61" t="s">
        <v>45</v>
      </c>
      <c r="B85" s="31" t="s">
        <v>107</v>
      </c>
      <c r="C85" s="32">
        <f>C86</f>
        <v>114979.64</v>
      </c>
    </row>
    <row r="86" spans="1:3" ht="30" customHeight="1">
      <c r="A86" s="13" t="s">
        <v>84</v>
      </c>
      <c r="B86" s="36" t="s">
        <v>108</v>
      </c>
      <c r="C86" s="14">
        <v>114979.64</v>
      </c>
    </row>
    <row r="87" spans="1:3" ht="40.5" customHeight="1">
      <c r="A87" s="61" t="s">
        <v>85</v>
      </c>
      <c r="B87" s="31" t="s">
        <v>109</v>
      </c>
      <c r="C87" s="32">
        <f>C88+C89+C90</f>
        <v>29100</v>
      </c>
    </row>
    <row r="88" spans="1:3" ht="25.5" customHeight="1">
      <c r="A88" s="63" t="s">
        <v>75</v>
      </c>
      <c r="B88" s="37" t="s">
        <v>117</v>
      </c>
      <c r="C88" s="35">
        <v>21600</v>
      </c>
    </row>
    <row r="89" spans="1:3" ht="51" customHeight="1">
      <c r="A89" s="63" t="s">
        <v>46</v>
      </c>
      <c r="B89" s="37" t="s">
        <v>125</v>
      </c>
      <c r="C89" s="35">
        <v>1500</v>
      </c>
    </row>
    <row r="90" spans="1:3" ht="47.25">
      <c r="A90" s="63" t="s">
        <v>94</v>
      </c>
      <c r="B90" s="37" t="s">
        <v>118</v>
      </c>
      <c r="C90" s="35">
        <v>6000</v>
      </c>
    </row>
    <row r="91" spans="1:3" s="33" customFormat="1" ht="15.75">
      <c r="A91" s="61" t="s">
        <v>86</v>
      </c>
      <c r="B91" s="31" t="s">
        <v>119</v>
      </c>
      <c r="C91" s="32">
        <f>C92+C93+C94</f>
        <v>903722.28</v>
      </c>
    </row>
    <row r="92" spans="1:3" s="33" customFormat="1" ht="15.75">
      <c r="A92" s="63" t="s">
        <v>90</v>
      </c>
      <c r="B92" s="37" t="s">
        <v>120</v>
      </c>
      <c r="C92" s="35">
        <v>281344</v>
      </c>
    </row>
    <row r="93" spans="1:3" s="33" customFormat="1" ht="15.75">
      <c r="A93" s="63" t="s">
        <v>47</v>
      </c>
      <c r="B93" s="37" t="s">
        <v>121</v>
      </c>
      <c r="C93" s="35">
        <v>258578.78</v>
      </c>
    </row>
    <row r="94" spans="1:3" s="33" customFormat="1" ht="31.5">
      <c r="A94" s="63" t="s">
        <v>95</v>
      </c>
      <c r="B94" s="37" t="s">
        <v>122</v>
      </c>
      <c r="C94" s="35">
        <v>363799.5</v>
      </c>
    </row>
    <row r="95" spans="1:3" s="33" customFormat="1" ht="17.25" customHeight="1">
      <c r="A95" s="61" t="s">
        <v>48</v>
      </c>
      <c r="B95" s="31" t="s">
        <v>123</v>
      </c>
      <c r="C95" s="32">
        <f>C96+C98+C102</f>
        <v>1355388.05</v>
      </c>
    </row>
    <row r="96" spans="1:3" s="33" customFormat="1" ht="21.75" customHeight="1">
      <c r="A96" s="65" t="s">
        <v>149</v>
      </c>
      <c r="B96" s="36" t="s">
        <v>93</v>
      </c>
      <c r="C96" s="14">
        <v>73115</v>
      </c>
    </row>
    <row r="97" spans="1:3" s="33" customFormat="1" ht="16.5" customHeight="1" hidden="1">
      <c r="A97" s="13" t="s">
        <v>69</v>
      </c>
      <c r="B97" s="36" t="s">
        <v>71</v>
      </c>
      <c r="C97" s="14"/>
    </row>
    <row r="98" spans="1:3" s="33" customFormat="1" ht="18.75" customHeight="1">
      <c r="A98" s="13" t="s">
        <v>87</v>
      </c>
      <c r="B98" s="36" t="s">
        <v>113</v>
      </c>
      <c r="C98" s="14">
        <v>288946.84</v>
      </c>
    </row>
    <row r="99" spans="1:3" ht="93.75" customHeight="1" hidden="1">
      <c r="A99" s="13" t="s">
        <v>62</v>
      </c>
      <c r="B99" s="36" t="s">
        <v>63</v>
      </c>
      <c r="C99" s="14">
        <v>73750</v>
      </c>
    </row>
    <row r="100" spans="1:3" ht="33" customHeight="1" hidden="1">
      <c r="A100" s="13" t="s">
        <v>64</v>
      </c>
      <c r="B100" s="36" t="s">
        <v>65</v>
      </c>
      <c r="C100" s="14"/>
    </row>
    <row r="101" spans="1:3" ht="64.5" customHeight="1" hidden="1">
      <c r="A101" s="65" t="s">
        <v>72</v>
      </c>
      <c r="B101" s="36" t="s">
        <v>73</v>
      </c>
      <c r="C101" s="14"/>
    </row>
    <row r="102" spans="1:3" ht="17.25" customHeight="1">
      <c r="A102" s="66" t="s">
        <v>88</v>
      </c>
      <c r="B102" s="36" t="s">
        <v>114</v>
      </c>
      <c r="C102" s="14">
        <v>993326.21</v>
      </c>
    </row>
    <row r="103" spans="1:3" ht="15.75" hidden="1">
      <c r="A103" s="13" t="s">
        <v>58</v>
      </c>
      <c r="B103" s="36" t="s">
        <v>59</v>
      </c>
      <c r="C103" s="14">
        <v>200306.86</v>
      </c>
    </row>
    <row r="104" spans="1:3" ht="15.75" hidden="1">
      <c r="A104" s="13" t="s">
        <v>66</v>
      </c>
      <c r="B104" s="36" t="s">
        <v>67</v>
      </c>
      <c r="C104" s="14"/>
    </row>
    <row r="105" spans="1:3" ht="31.5" hidden="1">
      <c r="A105" s="13" t="s">
        <v>60</v>
      </c>
      <c r="B105" s="36" t="s">
        <v>61</v>
      </c>
      <c r="C105" s="14">
        <v>185492.76</v>
      </c>
    </row>
    <row r="106" spans="1:3" ht="15.75">
      <c r="A106" s="61" t="s">
        <v>96</v>
      </c>
      <c r="B106" s="31" t="s">
        <v>115</v>
      </c>
      <c r="C106" s="32">
        <f>C107</f>
        <v>6099218.12</v>
      </c>
    </row>
    <row r="107" spans="1:3" ht="15.75">
      <c r="A107" s="13" t="s">
        <v>89</v>
      </c>
      <c r="B107" s="36" t="s">
        <v>116</v>
      </c>
      <c r="C107" s="14">
        <v>6099218.12</v>
      </c>
    </row>
    <row r="108" spans="1:3" ht="15.75">
      <c r="A108" s="61" t="s">
        <v>100</v>
      </c>
      <c r="B108" s="31" t="s">
        <v>132</v>
      </c>
      <c r="C108" s="32">
        <f>C109</f>
        <v>20174</v>
      </c>
    </row>
    <row r="109" spans="1:3" ht="15.75">
      <c r="A109" s="13" t="s">
        <v>101</v>
      </c>
      <c r="B109" s="36" t="s">
        <v>112</v>
      </c>
      <c r="C109" s="14">
        <v>20174</v>
      </c>
    </row>
    <row r="110" spans="1:3" ht="15.75">
      <c r="A110" s="61" t="s">
        <v>126</v>
      </c>
      <c r="B110" s="31" t="s">
        <v>128</v>
      </c>
      <c r="C110" s="32">
        <f>C111+C112</f>
        <v>401166.39</v>
      </c>
    </row>
    <row r="111" spans="1:3" ht="15.75">
      <c r="A111" s="63" t="s">
        <v>198</v>
      </c>
      <c r="B111" s="37" t="s">
        <v>197</v>
      </c>
      <c r="C111" s="35">
        <v>401166.39</v>
      </c>
    </row>
    <row r="112" spans="1:3" ht="31.5">
      <c r="A112" s="63" t="s">
        <v>127</v>
      </c>
      <c r="B112" s="37" t="s">
        <v>111</v>
      </c>
      <c r="C112" s="35">
        <v>0</v>
      </c>
    </row>
    <row r="113" spans="1:6" ht="63" customHeight="1" hidden="1">
      <c r="A113" s="30" t="s">
        <v>129</v>
      </c>
      <c r="B113" s="31" t="s">
        <v>130</v>
      </c>
      <c r="C113" s="32">
        <f>C114</f>
        <v>0</v>
      </c>
      <c r="F113" s="38"/>
    </row>
    <row r="114" spans="1:3" ht="31.5" customHeight="1" hidden="1">
      <c r="A114" s="34" t="s">
        <v>131</v>
      </c>
      <c r="B114" s="37" t="s">
        <v>110</v>
      </c>
      <c r="C114" s="35"/>
    </row>
    <row r="115" spans="1:3" ht="15.75">
      <c r="A115" s="29" t="s">
        <v>32</v>
      </c>
      <c r="B115" s="62"/>
      <c r="C115" s="17">
        <f>C72+C77+C85+C87+C91+C95+C106+C108+C110+C113</f>
        <v>15582124.740000002</v>
      </c>
    </row>
    <row r="116" spans="1:3" ht="31.5">
      <c r="A116" s="18" t="s">
        <v>154</v>
      </c>
      <c r="B116" s="62"/>
      <c r="C116" s="17">
        <f>C66-C115</f>
        <v>2243759.519999996</v>
      </c>
    </row>
    <row r="117" spans="1:3" ht="27.75" customHeight="1">
      <c r="A117" s="71" t="s">
        <v>155</v>
      </c>
      <c r="B117" s="72"/>
      <c r="C117" s="72"/>
    </row>
    <row r="118" spans="1:3" ht="30" hidden="1">
      <c r="A118" s="29" t="s">
        <v>27</v>
      </c>
      <c r="B118" s="18"/>
      <c r="C118" s="17"/>
    </row>
    <row r="119" spans="1:3" ht="31.5">
      <c r="A119" s="18" t="s">
        <v>28</v>
      </c>
      <c r="B119" s="18"/>
      <c r="C119" s="17">
        <f>C120+C121</f>
        <v>-2243759.5199999996</v>
      </c>
    </row>
    <row r="120" spans="1:3" ht="31.5">
      <c r="A120" s="39" t="s">
        <v>150</v>
      </c>
      <c r="B120" s="40" t="s">
        <v>148</v>
      </c>
      <c r="C120" s="42">
        <v>-17825884.26</v>
      </c>
    </row>
    <row r="121" spans="1:3" ht="31.5" customHeight="1">
      <c r="A121" s="41" t="s">
        <v>151</v>
      </c>
      <c r="B121" s="40" t="s">
        <v>152</v>
      </c>
      <c r="C121" s="43">
        <f>C115</f>
        <v>15582124.740000002</v>
      </c>
    </row>
    <row r="123" spans="1:3" ht="11.25">
      <c r="A123" s="67" t="s">
        <v>23</v>
      </c>
      <c r="B123" s="67"/>
      <c r="C123" s="67"/>
    </row>
  </sheetData>
  <sheetProtection/>
  <mergeCells count="17">
    <mergeCell ref="B69:B70"/>
    <mergeCell ref="C69:C70"/>
    <mergeCell ref="A68:C68"/>
    <mergeCell ref="B1:C1"/>
    <mergeCell ref="B3:C3"/>
    <mergeCell ref="B4:C4"/>
    <mergeCell ref="A11:C11"/>
    <mergeCell ref="A123:C123"/>
    <mergeCell ref="A12:C12"/>
    <mergeCell ref="B2:C2"/>
    <mergeCell ref="A14:C14"/>
    <mergeCell ref="A69:A70"/>
    <mergeCell ref="A117:C117"/>
    <mergeCell ref="B6:C6"/>
    <mergeCell ref="B7:C7"/>
    <mergeCell ref="B8:C8"/>
    <mergeCell ref="B9:C9"/>
  </mergeCells>
  <printOptions/>
  <pageMargins left="0.7874015748031497" right="0.1968503937007874" top="0.1968503937007874" bottom="0.1968503937007874" header="0.5118110236220472" footer="0.5118110236220472"/>
  <pageSetup fitToHeight="0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2018-09-28T06:54:24Z</cp:lastPrinted>
  <dcterms:created xsi:type="dcterms:W3CDTF">2008-09-18T08:11:02Z</dcterms:created>
  <dcterms:modified xsi:type="dcterms:W3CDTF">2018-11-20T05:29:50Z</dcterms:modified>
  <cp:category/>
  <cp:version/>
  <cp:contentType/>
  <cp:contentStatus/>
</cp:coreProperties>
</file>